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51" i="1" l="1"/>
  <c r="I51" i="1"/>
  <c r="H51" i="1"/>
  <c r="G51" i="1"/>
  <c r="J184" i="1"/>
  <c r="I184" i="1"/>
  <c r="H184" i="1"/>
  <c r="G184" i="1"/>
  <c r="J70" i="1"/>
  <c r="I70" i="1"/>
  <c r="H70" i="1"/>
  <c r="G70" i="1"/>
  <c r="F222" i="1"/>
  <c r="F203" i="1"/>
  <c r="G203" i="1"/>
  <c r="J203" i="1" l="1"/>
  <c r="H127" i="1"/>
  <c r="G127" i="1"/>
  <c r="F184" i="1"/>
  <c r="J89" i="1" l="1"/>
  <c r="J32" i="1" l="1"/>
  <c r="I32" i="1"/>
  <c r="H32" i="1"/>
  <c r="J13" i="1"/>
  <c r="I13" i="1"/>
  <c r="H13" i="1"/>
  <c r="G13" i="1"/>
  <c r="F13" i="1"/>
  <c r="F127" i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222" i="1"/>
  <c r="G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F70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<sst xmlns="http://schemas.openxmlformats.org/spreadsheetml/2006/main" count="348" uniqueCount="109">
  <si>
    <t>Прием пищи</t>
  </si>
  <si>
    <t>Белки</t>
  </si>
  <si>
    <t>Жиры</t>
  </si>
  <si>
    <t>Углеводы</t>
  </si>
  <si>
    <t>Итого за день: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</si>
  <si>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</si>
  <si>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</si>
  <si>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</si>
  <si>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</si>
  <si>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</si>
  <si>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</si>
  <si>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</si>
  <si>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</si>
  <si>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</si>
  <si>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</si>
  <si>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</si>
  <si>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</si>
  <si>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</si>
  <si>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</si>
  <si>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</si>
  <si>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</si>
  <si>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</si>
  <si>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</si>
  <si>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</si>
  <si>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</si>
  <si>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</si>
  <si>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</si>
  <si>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</si>
  <si>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</si>
  <si>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</si>
  <si>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</si>
  <si>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</si>
  <si>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</si>
  <si>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</si>
  <si>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</si>
  <si>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</si>
  <si>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</si>
  <si>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</si>
  <si>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</si>
  <si>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</si>
  <si>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</si>
  <si>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</si>
  <si>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</si>
  <si>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</si>
  <si>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</si>
  <si>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Среднее значение за период:</t>
  </si>
  <si>
    <t xml:space="preserve">№338 Дели 2015г </t>
  </si>
  <si>
    <t>конд. изд.</t>
  </si>
  <si>
    <t>ТТК №2693 от 14.09.2023 г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</si>
  <si>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</si>
  <si>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</si>
  <si>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</si>
  <si>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</si>
  <si>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</si>
  <si>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</si>
  <si>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ТТК июль 2021г</t>
  </si>
  <si>
    <t>Салат из свеклы отварной (с маслом)</t>
  </si>
  <si>
    <t>№52/2015г,Дели</t>
  </si>
  <si>
    <t>Жаркое из птицы (грудки куриные)</t>
  </si>
  <si>
    <t>ТТК 2023г</t>
  </si>
  <si>
    <t>ТТК июль 2021 г</t>
  </si>
  <si>
    <t>Котлеты аппетитные мясо-куриные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</si>
  <si>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</si>
  <si>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</si>
  <si>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из мяса птицы</t>
  </si>
  <si>
    <t>ТТК от 2024 г</t>
  </si>
  <si>
    <t>ТТК № 2739 от 07.12.2023г</t>
  </si>
  <si>
    <t>Батончики (в ассортимент)</t>
  </si>
  <si>
    <t>Гуляш из филе грудок индейки</t>
  </si>
  <si>
    <t>№49 Сбор.2004г./ТТК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</si>
  <si>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</si>
  <si>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</si>
  <si>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</si>
  <si>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</si>
  <si>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</si>
  <si>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</si>
  <si>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</si>
  <si>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</si>
  <si>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 xml:space="preserve">Каша гречневая рассыпчатая </t>
  </si>
  <si>
    <t>№302/2015г,Дели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</si>
  <si>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</si>
  <si>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</si>
  <si>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</si>
  <si>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</si>
  <si>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Пельмени для умников и умниц отварные с соусом переменка</t>
  </si>
  <si>
    <t>ТТК Январь 2020г</t>
  </si>
  <si>
    <t>Напиток из шиповника</t>
  </si>
  <si>
    <t>Фрикассе из куриных грудок</t>
  </si>
  <si>
    <t>Каша рисовая вязкая</t>
  </si>
  <si>
    <t>№303/2015г,Дели</t>
  </si>
  <si>
    <t xml:space="preserve">Плоды и ягоды свежие (яблоки) </t>
  </si>
  <si>
    <t>Фруктовое пюре</t>
  </si>
  <si>
    <t>Напиток из вишни</t>
  </si>
  <si>
    <t>ТТК №2694 от 14.09.2023 г</t>
  </si>
  <si>
    <t>Напиток яблочный</t>
  </si>
  <si>
    <t>12</t>
  </si>
  <si>
    <t>Блинчики со сгущенным молоком 1шт/</t>
  </si>
  <si>
    <t>ТТК №1517 от 28.07.2021г</t>
  </si>
  <si>
    <t>Каша гречневая рассыпчатая</t>
  </si>
  <si>
    <t>Салат любительский</t>
  </si>
  <si>
    <t>ТТК от 3.02.2022</t>
  </si>
  <si>
    <t>Кекс Волжский</t>
  </si>
  <si>
    <t>Актк/прораб. 10.11.2015г</t>
  </si>
  <si>
    <t>ТТК №3410 от 06.10.2023г</t>
  </si>
  <si>
    <t>Напиток из урюка</t>
  </si>
  <si>
    <t>ТТК №2693 от 14.09.2023г</t>
  </si>
  <si>
    <t xml:space="preserve">директор </t>
  </si>
  <si>
    <t>Школа №147</t>
  </si>
  <si>
    <t>Шигапов И.В.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</si>
</sst>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selection activeCell="F3" sqref="F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107</v>
      </c>
      <c r="B1" s="4"/>
      <c r="C1" s="123"/>
      <c r="D1" s="124"/>
      <c r="E1" s="124"/>
      <c r="F1" s="5" t="s">
        <v>13</v>
      </c>
      <c r="G1" s="4" t="s">
        <v>106</v>
      </c>
      <c r="H1" s="125" t="s">
        <v>62</v>
      </c>
      <c r="I1" s="125"/>
      <c r="J1" s="125"/>
      <c r="K1" s="125"/>
    </row>
    <row r="2" spans="1:12" ht="17.399999999999999" x14ac:dyDescent="0.25">
      <c r="A2" s="6" t="s">
        <v>41</v>
      </c>
      <c r="B2" s="4"/>
      <c r="C2" s="4"/>
      <c r="D2" s="3"/>
      <c r="E2" s="4"/>
      <c r="F2" s="4"/>
      <c r="G2" s="4" t="s">
        <v>108</v>
      </c>
      <c r="H2" s="126" t="s">
        <v>63</v>
      </c>
      <c r="I2" s="126"/>
      <c r="J2" s="126"/>
      <c r="K2" s="126"/>
    </row>
    <row r="3" spans="1:12" ht="17.25" customHeight="1" x14ac:dyDescent="0.25">
      <c r="A3" s="7" t="s">
        <v>5</v>
      </c>
      <c r="B3" s="4"/>
      <c r="C3" s="4"/>
      <c r="D3" s="8"/>
      <c r="E3" s="49" t="s">
        <v>6</v>
      </c>
      <c r="F3" s="4"/>
      <c r="G3" s="4" t="s">
        <v>14</v>
      </c>
      <c r="H3" s="50">
        <v>15</v>
      </c>
      <c r="I3" s="119" t="s">
        <v>95</v>
      </c>
      <c r="J3" s="51">
        <v>2025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31</v>
      </c>
      <c r="I4" s="58" t="s">
        <v>32</v>
      </c>
      <c r="J4" s="58" t="s">
        <v>33</v>
      </c>
      <c r="K4" s="56"/>
      <c r="L4" s="59"/>
    </row>
    <row r="5" spans="1:12" ht="21" thickBot="1" x14ac:dyDescent="0.3">
      <c r="A5" s="52" t="s">
        <v>11</v>
      </c>
      <c r="B5" s="53" t="s">
        <v>12</v>
      </c>
      <c r="C5" s="54" t="s">
        <v>0</v>
      </c>
      <c r="D5" s="54" t="s">
        <v>10</v>
      </c>
      <c r="E5" s="54" t="s">
        <v>9</v>
      </c>
      <c r="F5" s="54" t="s">
        <v>29</v>
      </c>
      <c r="G5" s="54" t="s">
        <v>1</v>
      </c>
      <c r="H5" s="54" t="s">
        <v>2</v>
      </c>
      <c r="I5" s="54" t="s">
        <v>3</v>
      </c>
      <c r="J5" s="54" t="s">
        <v>7</v>
      </c>
      <c r="K5" s="55" t="s">
        <v>8</v>
      </c>
      <c r="L5" s="54" t="s">
        <v>30</v>
      </c>
    </row>
    <row r="6" spans="1:12" ht="13.8" x14ac:dyDescent="0.25">
      <c r="A6" s="9">
        <v>1</v>
      </c>
      <c r="B6" s="10">
        <v>1</v>
      </c>
      <c r="C6" s="11" t="s">
        <v>15</v>
      </c>
      <c r="D6" s="48" t="s">
        <v>16</v>
      </c>
      <c r="E6" s="69" t="s">
        <v>64</v>
      </c>
      <c r="F6" s="88">
        <v>90</v>
      </c>
      <c r="G6" s="89">
        <v>10.493</v>
      </c>
      <c r="H6" s="89">
        <v>9.73</v>
      </c>
      <c r="I6" s="89">
        <v>6.7709999999999999</v>
      </c>
      <c r="J6" s="88">
        <v>157</v>
      </c>
      <c r="K6" s="70" t="s">
        <v>65</v>
      </c>
      <c r="L6" s="71"/>
    </row>
    <row r="7" spans="1:12" ht="13.8" x14ac:dyDescent="0.25">
      <c r="A7" s="15"/>
      <c r="B7" s="16"/>
      <c r="C7" s="17"/>
      <c r="D7" s="20" t="s">
        <v>16</v>
      </c>
      <c r="E7" s="43" t="s">
        <v>78</v>
      </c>
      <c r="F7" s="64">
        <v>150</v>
      </c>
      <c r="G7" s="67">
        <v>6.6219999999999999</v>
      </c>
      <c r="H7" s="67">
        <v>5.399</v>
      </c>
      <c r="I7" s="67">
        <v>25.875</v>
      </c>
      <c r="J7" s="64">
        <v>179</v>
      </c>
      <c r="K7" s="63" t="s">
        <v>79</v>
      </c>
      <c r="L7" s="62"/>
    </row>
    <row r="8" spans="1:12" ht="27.6" x14ac:dyDescent="0.25">
      <c r="A8" s="15"/>
      <c r="B8" s="16"/>
      <c r="C8" s="17"/>
      <c r="D8" s="20" t="s">
        <v>17</v>
      </c>
      <c r="E8" s="43" t="s">
        <v>92</v>
      </c>
      <c r="F8" s="64">
        <v>200</v>
      </c>
      <c r="G8" s="67">
        <v>0.12</v>
      </c>
      <c r="H8" s="67">
        <v>0.03</v>
      </c>
      <c r="I8" s="67">
        <v>11.57</v>
      </c>
      <c r="J8" s="64">
        <v>48</v>
      </c>
      <c r="K8" s="63" t="s">
        <v>93</v>
      </c>
      <c r="L8" s="62"/>
    </row>
    <row r="9" spans="1:12" ht="13.8" x14ac:dyDescent="0.25">
      <c r="A9" s="15"/>
      <c r="B9" s="16"/>
      <c r="C9" s="17"/>
      <c r="D9" s="20" t="s">
        <v>18</v>
      </c>
      <c r="E9" s="65" t="s">
        <v>36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3.8" x14ac:dyDescent="0.25">
      <c r="A10" s="15"/>
      <c r="B10" s="16"/>
      <c r="C10" s="17"/>
      <c r="D10" s="20" t="s">
        <v>19</v>
      </c>
      <c r="E10" s="43" t="s">
        <v>90</v>
      </c>
      <c r="F10" s="64">
        <v>100</v>
      </c>
      <c r="G10" s="67">
        <v>0.4</v>
      </c>
      <c r="H10" s="67">
        <v>0.4</v>
      </c>
      <c r="I10" s="67">
        <v>9.8000000000000007</v>
      </c>
      <c r="J10" s="64">
        <v>47</v>
      </c>
      <c r="K10" s="63" t="s">
        <v>46</v>
      </c>
      <c r="L10" s="62"/>
    </row>
    <row r="11" spans="1:12" ht="13.8" x14ac:dyDescent="0.25">
      <c r="A11" s="15"/>
      <c r="B11" s="16"/>
      <c r="C11" s="17"/>
      <c r="D11" s="18"/>
      <c r="E11" s="21"/>
      <c r="F11" s="19"/>
      <c r="G11" s="19"/>
      <c r="H11" s="19"/>
      <c r="I11" s="19"/>
      <c r="J11" s="19"/>
      <c r="K11" s="22"/>
      <c r="L11" s="62"/>
    </row>
    <row r="12" spans="1:12" ht="13.8" x14ac:dyDescent="0.25">
      <c r="A12" s="15"/>
      <c r="B12" s="16"/>
      <c r="C12" s="17"/>
      <c r="D12" s="90" t="s">
        <v>47</v>
      </c>
      <c r="E12" s="43" t="s">
        <v>91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28</v>
      </c>
      <c r="E13" s="72"/>
      <c r="F13" s="73">
        <f>SUM(F6:F12)</f>
        <v>705</v>
      </c>
      <c r="G13" s="74">
        <f>SUM(G5:G12)</f>
        <v>20.155000000000001</v>
      </c>
      <c r="H13" s="74">
        <f>SUM(H5:H12)</f>
        <v>15.919</v>
      </c>
      <c r="I13" s="74">
        <f>SUM(I5:I12)</f>
        <v>87.855999999999995</v>
      </c>
      <c r="J13" s="73">
        <f>SUM(J5:J12)</f>
        <v>582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20</v>
      </c>
      <c r="D14" s="41" t="s">
        <v>21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22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23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24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25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26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27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28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21" t="s">
        <v>4</v>
      </c>
      <c r="D24" s="122"/>
      <c r="E24" s="35"/>
      <c r="F24" s="36">
        <f>F13+F23</f>
        <v>705</v>
      </c>
      <c r="G24" s="36">
        <f t="shared" ref="G24:J24" si="2">G13+G23</f>
        <v>20.155000000000001</v>
      </c>
      <c r="H24" s="36">
        <f t="shared" si="2"/>
        <v>15.919</v>
      </c>
      <c r="I24" s="36">
        <f t="shared" si="2"/>
        <v>87.855999999999995</v>
      </c>
      <c r="J24" s="36">
        <f t="shared" si="2"/>
        <v>582</v>
      </c>
      <c r="K24" s="36"/>
      <c r="L24" s="36">
        <f t="shared" ref="L24" si="3">L13+L23</f>
        <v>92.76</v>
      </c>
    </row>
    <row r="25" spans="1:12" ht="27.6" x14ac:dyDescent="0.25">
      <c r="A25" s="37">
        <v>1</v>
      </c>
      <c r="B25" s="16">
        <v>2</v>
      </c>
      <c r="C25" s="11" t="s">
        <v>15</v>
      </c>
      <c r="D25" s="48" t="s">
        <v>16</v>
      </c>
      <c r="E25" s="103" t="s">
        <v>58</v>
      </c>
      <c r="F25" s="92">
        <v>190</v>
      </c>
      <c r="G25" s="93">
        <v>11.912000000000001</v>
      </c>
      <c r="H25" s="93">
        <v>10.698</v>
      </c>
      <c r="I25" s="93">
        <v>29.09</v>
      </c>
      <c r="J25" s="92">
        <v>260</v>
      </c>
      <c r="K25" s="81" t="s">
        <v>66</v>
      </c>
      <c r="L25" s="71"/>
    </row>
    <row r="26" spans="1:12" ht="13.8" x14ac:dyDescent="0.25">
      <c r="A26" s="37"/>
      <c r="B26" s="16"/>
      <c r="C26" s="17"/>
      <c r="D26" s="41"/>
      <c r="E26" s="97"/>
      <c r="F26" s="97"/>
      <c r="G26" s="97"/>
      <c r="H26" s="97"/>
      <c r="I26" s="97"/>
      <c r="J26" s="97"/>
      <c r="K26" s="97"/>
      <c r="L26" s="62"/>
    </row>
    <row r="27" spans="1:12" ht="24" x14ac:dyDescent="0.25">
      <c r="A27" s="37"/>
      <c r="B27" s="16"/>
      <c r="C27" s="17"/>
      <c r="D27" s="20" t="s">
        <v>17</v>
      </c>
      <c r="E27" s="99" t="s">
        <v>94</v>
      </c>
      <c r="F27" s="64">
        <v>200</v>
      </c>
      <c r="G27" s="67">
        <v>0.1</v>
      </c>
      <c r="H27" s="64">
        <v>0.1</v>
      </c>
      <c r="I27" s="67">
        <v>12.43</v>
      </c>
      <c r="J27" s="64">
        <v>52</v>
      </c>
      <c r="K27" s="98" t="s">
        <v>48</v>
      </c>
      <c r="L27" s="62"/>
    </row>
    <row r="28" spans="1:12" ht="13.8" x14ac:dyDescent="0.25">
      <c r="A28" s="37"/>
      <c r="B28" s="16"/>
      <c r="C28" s="17"/>
      <c r="D28" s="20" t="s">
        <v>18</v>
      </c>
      <c r="E28" s="65" t="s">
        <v>36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7"/>
      <c r="F29" s="97"/>
      <c r="G29" s="97"/>
      <c r="H29" s="97"/>
      <c r="I29" s="97"/>
      <c r="J29" s="97"/>
      <c r="K29" s="97"/>
      <c r="L29" s="62"/>
    </row>
    <row r="30" spans="1:12" ht="13.8" x14ac:dyDescent="0.25">
      <c r="A30" s="37"/>
      <c r="B30" s="16"/>
      <c r="C30" s="17"/>
      <c r="D30" s="20" t="s">
        <v>21</v>
      </c>
      <c r="E30" s="100" t="s">
        <v>52</v>
      </c>
      <c r="F30" s="101">
        <v>60</v>
      </c>
      <c r="G30" s="102">
        <v>0.93100000000000005</v>
      </c>
      <c r="H30" s="102">
        <v>3.0510000000000002</v>
      </c>
      <c r="I30" s="102">
        <v>5.6449999999999996</v>
      </c>
      <c r="J30" s="101">
        <v>54</v>
      </c>
      <c r="K30" s="78" t="s">
        <v>53</v>
      </c>
      <c r="L30" s="62"/>
    </row>
    <row r="31" spans="1:12" ht="13.8" x14ac:dyDescent="0.25">
      <c r="A31" s="37"/>
      <c r="B31" s="16"/>
      <c r="C31" s="17"/>
      <c r="D31" s="90" t="s">
        <v>47</v>
      </c>
      <c r="E31" s="43" t="s">
        <v>67</v>
      </c>
      <c r="F31" s="64">
        <v>30</v>
      </c>
      <c r="G31" s="67">
        <v>1.8</v>
      </c>
      <c r="H31" s="67">
        <v>6.2</v>
      </c>
      <c r="I31" s="67">
        <v>15.4</v>
      </c>
      <c r="J31" s="64">
        <v>128</v>
      </c>
      <c r="K31" s="63"/>
      <c r="L31" s="62"/>
    </row>
    <row r="32" spans="1:12" ht="13.8" x14ac:dyDescent="0.25">
      <c r="A32" s="38"/>
      <c r="B32" s="24"/>
      <c r="C32" s="25"/>
      <c r="D32" s="26" t="s">
        <v>28</v>
      </c>
      <c r="E32" s="72"/>
      <c r="F32" s="73">
        <f>SUM(F25:F31)</f>
        <v>520</v>
      </c>
      <c r="G32" s="74">
        <f>SUM(G25:G31)</f>
        <v>17.263000000000002</v>
      </c>
      <c r="H32" s="74">
        <f>SUM(H25:H31)</f>
        <v>20.408999999999999</v>
      </c>
      <c r="I32" s="74">
        <f>SUM(I25:I31)</f>
        <v>81.405000000000001</v>
      </c>
      <c r="J32" s="73">
        <f>SUM(J25:J31)</f>
        <v>585</v>
      </c>
      <c r="K32" s="75"/>
      <c r="L32" s="73">
        <v>92.76</v>
      </c>
    </row>
    <row r="33" spans="1:12" ht="13.8" x14ac:dyDescent="0.25">
      <c r="A33" s="31">
        <f>A25</f>
        <v>1</v>
      </c>
      <c r="B33" s="31">
        <f>B25</f>
        <v>2</v>
      </c>
      <c r="C33" s="32" t="s">
        <v>20</v>
      </c>
      <c r="D33" s="41" t="s">
        <v>21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22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23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24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25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26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27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28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3">
      <c r="A43" s="39">
        <f>A25</f>
        <v>1</v>
      </c>
      <c r="B43" s="39">
        <f>B25</f>
        <v>2</v>
      </c>
      <c r="C43" s="121" t="s">
        <v>4</v>
      </c>
      <c r="D43" s="122"/>
      <c r="E43" s="35"/>
      <c r="F43" s="36">
        <f>F32+F42</f>
        <v>520</v>
      </c>
      <c r="G43" s="36">
        <f t="shared" ref="G43:J43" si="6">G32+G42</f>
        <v>17.263000000000002</v>
      </c>
      <c r="H43" s="36">
        <f t="shared" si="6"/>
        <v>20.408999999999999</v>
      </c>
      <c r="I43" s="36">
        <f t="shared" si="6"/>
        <v>81.405000000000001</v>
      </c>
      <c r="J43" s="36">
        <f t="shared" si="6"/>
        <v>585</v>
      </c>
      <c r="K43" s="36"/>
      <c r="L43" s="36">
        <f t="shared" ref="L43" si="7">L32+L42</f>
        <v>92.76</v>
      </c>
    </row>
    <row r="44" spans="1:12" ht="13.8" x14ac:dyDescent="0.25">
      <c r="A44" s="9">
        <v>1</v>
      </c>
      <c r="B44" s="10">
        <v>3</v>
      </c>
      <c r="C44" s="11" t="s">
        <v>15</v>
      </c>
      <c r="D44" s="48" t="s">
        <v>16</v>
      </c>
      <c r="E44" s="91" t="s">
        <v>68</v>
      </c>
      <c r="F44" s="92">
        <v>90</v>
      </c>
      <c r="G44" s="93">
        <v>9.0020000000000007</v>
      </c>
      <c r="H44" s="93">
        <v>7.2460000000000004</v>
      </c>
      <c r="I44" s="93">
        <v>1.873</v>
      </c>
      <c r="J44" s="92">
        <v>109</v>
      </c>
      <c r="K44" s="80" t="s">
        <v>60</v>
      </c>
      <c r="L44" s="71"/>
    </row>
    <row r="45" spans="1:12" ht="13.8" x14ac:dyDescent="0.25">
      <c r="A45" s="15"/>
      <c r="B45" s="16"/>
      <c r="C45" s="17"/>
      <c r="D45" s="20" t="s">
        <v>16</v>
      </c>
      <c r="E45" s="43" t="s">
        <v>43</v>
      </c>
      <c r="F45" s="64">
        <v>150</v>
      </c>
      <c r="G45" s="67">
        <v>5.6020000000000003</v>
      </c>
      <c r="H45" s="67">
        <v>5.0679999999999996</v>
      </c>
      <c r="I45" s="67">
        <v>35.905999999999999</v>
      </c>
      <c r="J45" s="64">
        <v>212</v>
      </c>
      <c r="K45" s="63" t="s">
        <v>42</v>
      </c>
      <c r="L45" s="77"/>
    </row>
    <row r="46" spans="1:12" ht="13.8" x14ac:dyDescent="0.25">
      <c r="A46" s="15"/>
      <c r="B46" s="16"/>
      <c r="C46" s="17"/>
      <c r="D46" s="20" t="s">
        <v>17</v>
      </c>
      <c r="E46" s="43" t="s">
        <v>86</v>
      </c>
      <c r="F46" s="64">
        <v>200</v>
      </c>
      <c r="G46" s="67">
        <v>1.2E-2</v>
      </c>
      <c r="H46" s="67">
        <v>1E-3</v>
      </c>
      <c r="I46" s="67">
        <v>10.178000000000001</v>
      </c>
      <c r="J46" s="64">
        <v>41</v>
      </c>
      <c r="K46" s="63" t="s">
        <v>38</v>
      </c>
      <c r="L46" s="77"/>
    </row>
    <row r="47" spans="1:12" ht="13.8" x14ac:dyDescent="0.25">
      <c r="A47" s="15"/>
      <c r="B47" s="16"/>
      <c r="C47" s="17"/>
      <c r="D47" s="20" t="s">
        <v>18</v>
      </c>
      <c r="E47" s="65" t="s">
        <v>36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3.8" x14ac:dyDescent="0.25">
      <c r="A48" s="15"/>
      <c r="B48" s="16"/>
      <c r="C48" s="17"/>
      <c r="D48" s="18"/>
      <c r="E48" s="21"/>
      <c r="F48" s="19"/>
      <c r="G48" s="19"/>
      <c r="H48" s="19"/>
      <c r="I48" s="19"/>
      <c r="J48" s="19"/>
      <c r="K48" s="22"/>
      <c r="L48" s="62"/>
    </row>
    <row r="49" spans="1:12" ht="13.8" x14ac:dyDescent="0.25">
      <c r="A49" s="15"/>
      <c r="B49" s="16"/>
      <c r="C49" s="17"/>
      <c r="D49" s="20" t="s">
        <v>21</v>
      </c>
      <c r="E49" s="43" t="s">
        <v>56</v>
      </c>
      <c r="F49" s="64">
        <v>60</v>
      </c>
      <c r="G49" s="64">
        <v>0.85499999999999998</v>
      </c>
      <c r="H49" s="64">
        <v>3.653</v>
      </c>
      <c r="I49" s="64">
        <v>5.016</v>
      </c>
      <c r="J49" s="64">
        <v>56</v>
      </c>
      <c r="K49" s="63" t="s">
        <v>57</v>
      </c>
      <c r="L49" s="62"/>
    </row>
    <row r="50" spans="1:12" ht="13.8" x14ac:dyDescent="0.25">
      <c r="A50" s="15"/>
      <c r="B50" s="16"/>
      <c r="C50" s="17"/>
      <c r="D50" s="90" t="s">
        <v>47</v>
      </c>
      <c r="E50" s="43" t="s">
        <v>80</v>
      </c>
      <c r="F50" s="64">
        <v>30</v>
      </c>
      <c r="G50" s="64">
        <v>2.0680000000000001</v>
      </c>
      <c r="H50" s="64">
        <v>4.3410000000000002</v>
      </c>
      <c r="I50" s="64">
        <v>14.864000000000001</v>
      </c>
      <c r="J50" s="64">
        <v>107</v>
      </c>
      <c r="K50" s="22" t="s">
        <v>51</v>
      </c>
      <c r="L50" s="62"/>
    </row>
    <row r="51" spans="1:12" ht="13.8" x14ac:dyDescent="0.25">
      <c r="A51" s="23"/>
      <c r="B51" s="24"/>
      <c r="C51" s="25"/>
      <c r="D51" s="26" t="s">
        <v>28</v>
      </c>
      <c r="E51" s="72"/>
      <c r="F51" s="73">
        <f>SUM(F44:F50)</f>
        <v>570</v>
      </c>
      <c r="G51" s="74">
        <f>SUM(G44:G50)</f>
        <v>20.059000000000005</v>
      </c>
      <c r="H51" s="74">
        <f>SUM(H44:H50)</f>
        <v>20.669</v>
      </c>
      <c r="I51" s="74">
        <f>SUM(I44:I50)</f>
        <v>86.677000000000007</v>
      </c>
      <c r="J51" s="73">
        <f>SUM(J44:J50)</f>
        <v>616</v>
      </c>
      <c r="K51" s="75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20</v>
      </c>
      <c r="D52" s="41" t="s">
        <v>21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22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23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24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25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26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27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28</v>
      </c>
      <c r="E61" s="27"/>
      <c r="F61" s="28">
        <f>SUM(F52:F60)</f>
        <v>0</v>
      </c>
      <c r="G61" s="28">
        <f t="shared" ref="G61:J61" si="8">SUM(G52:G60)</f>
        <v>0</v>
      </c>
      <c r="H61" s="28">
        <f t="shared" si="8"/>
        <v>0</v>
      </c>
      <c r="I61" s="28">
        <f t="shared" si="8"/>
        <v>0</v>
      </c>
      <c r="J61" s="28">
        <f t="shared" si="8"/>
        <v>0</v>
      </c>
      <c r="K61" s="29"/>
      <c r="L61" s="28">
        <f t="shared" ref="L61" si="9">SUM(L52:L60)</f>
        <v>0</v>
      </c>
    </row>
    <row r="62" spans="1:12" ht="15.75" customHeight="1" thickBot="1" x14ac:dyDescent="0.3">
      <c r="A62" s="33">
        <f>A44</f>
        <v>1</v>
      </c>
      <c r="B62" s="34">
        <f>B44</f>
        <v>3</v>
      </c>
      <c r="C62" s="121" t="s">
        <v>4</v>
      </c>
      <c r="D62" s="122"/>
      <c r="E62" s="35"/>
      <c r="F62" s="36">
        <f>F51+F61</f>
        <v>570</v>
      </c>
      <c r="G62" s="36">
        <f t="shared" ref="G62:J62" si="10">G51+G61</f>
        <v>20.059000000000005</v>
      </c>
      <c r="H62" s="36">
        <f t="shared" si="10"/>
        <v>20.669</v>
      </c>
      <c r="I62" s="36">
        <f t="shared" si="10"/>
        <v>86.677000000000007</v>
      </c>
      <c r="J62" s="36">
        <f t="shared" si="10"/>
        <v>616</v>
      </c>
      <c r="K62" s="36"/>
      <c r="L62" s="36">
        <f t="shared" ref="L62" si="11">L51+L61</f>
        <v>92.76</v>
      </c>
    </row>
    <row r="63" spans="1:12" ht="13.8" x14ac:dyDescent="0.25">
      <c r="A63" s="9">
        <v>1</v>
      </c>
      <c r="B63" s="10">
        <v>4</v>
      </c>
      <c r="C63" s="11" t="s">
        <v>15</v>
      </c>
      <c r="D63" s="48" t="s">
        <v>16</v>
      </c>
      <c r="E63" s="103" t="s">
        <v>37</v>
      </c>
      <c r="F63" s="104">
        <v>190</v>
      </c>
      <c r="G63" s="105">
        <v>13.603999999999999</v>
      </c>
      <c r="H63" s="105">
        <v>15.542999999999999</v>
      </c>
      <c r="I63" s="105">
        <v>35.965000000000003</v>
      </c>
      <c r="J63" s="104">
        <v>338</v>
      </c>
      <c r="K63" s="60" t="s">
        <v>34</v>
      </c>
      <c r="L63" s="71"/>
    </row>
    <row r="64" spans="1:12" ht="13.8" x14ac:dyDescent="0.25">
      <c r="A64" s="15"/>
      <c r="B64" s="16"/>
      <c r="C64" s="17"/>
      <c r="D64" s="41"/>
      <c r="E64" s="94"/>
      <c r="F64" s="95"/>
      <c r="G64" s="96"/>
      <c r="H64" s="96"/>
      <c r="I64" s="96"/>
      <c r="J64" s="95"/>
      <c r="K64" s="106"/>
      <c r="L64" s="62"/>
    </row>
    <row r="65" spans="1:12" ht="13.8" x14ac:dyDescent="0.25">
      <c r="A65" s="15"/>
      <c r="B65" s="16"/>
      <c r="C65" s="17"/>
      <c r="D65" s="20" t="s">
        <v>17</v>
      </c>
      <c r="E65" s="43" t="s">
        <v>81</v>
      </c>
      <c r="F65" s="64">
        <v>200</v>
      </c>
      <c r="G65" s="67">
        <v>0.08</v>
      </c>
      <c r="H65" s="67">
        <v>0.08</v>
      </c>
      <c r="I65" s="67">
        <v>11.94</v>
      </c>
      <c r="J65" s="64">
        <v>49</v>
      </c>
      <c r="K65" s="63" t="s">
        <v>38</v>
      </c>
      <c r="L65" s="62"/>
    </row>
    <row r="66" spans="1:12" ht="13.8" x14ac:dyDescent="0.25">
      <c r="A66" s="15"/>
      <c r="B66" s="16"/>
      <c r="C66" s="17"/>
      <c r="D66" s="20" t="s">
        <v>18</v>
      </c>
      <c r="E66" s="65" t="s">
        <v>36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3.8" x14ac:dyDescent="0.25">
      <c r="A67" s="15"/>
      <c r="B67" s="16"/>
      <c r="C67" s="17"/>
      <c r="D67" s="20" t="s">
        <v>19</v>
      </c>
      <c r="E67" s="43" t="s">
        <v>40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46</v>
      </c>
      <c r="L67" s="62"/>
    </row>
    <row r="68" spans="1:12" ht="13.8" x14ac:dyDescent="0.25">
      <c r="A68" s="15"/>
      <c r="B68" s="16"/>
      <c r="C68" s="17"/>
      <c r="D68" s="41"/>
      <c r="E68" s="97"/>
      <c r="F68" s="97"/>
      <c r="G68" s="97"/>
      <c r="H68" s="97"/>
      <c r="I68" s="97"/>
      <c r="J68" s="97"/>
      <c r="K68" s="97"/>
      <c r="L68" s="19"/>
    </row>
    <row r="69" spans="1:12" ht="13.8" x14ac:dyDescent="0.25">
      <c r="A69" s="15"/>
      <c r="B69" s="16"/>
      <c r="C69" s="17"/>
      <c r="D69" s="90" t="s">
        <v>47</v>
      </c>
      <c r="E69" s="43" t="s">
        <v>70</v>
      </c>
      <c r="F69" s="64">
        <v>15</v>
      </c>
      <c r="G69" s="64">
        <v>1.1659999999999999</v>
      </c>
      <c r="H69" s="64">
        <v>4.1829999999999998</v>
      </c>
      <c r="I69" s="67">
        <v>9.2240000000000002</v>
      </c>
      <c r="J69" s="64">
        <v>79</v>
      </c>
      <c r="K69" s="22" t="s">
        <v>54</v>
      </c>
      <c r="L69" s="19"/>
    </row>
    <row r="70" spans="1:12" ht="13.8" x14ac:dyDescent="0.25">
      <c r="A70" s="23"/>
      <c r="B70" s="24"/>
      <c r="C70" s="25"/>
      <c r="D70" s="26" t="s">
        <v>28</v>
      </c>
      <c r="E70" s="72"/>
      <c r="F70" s="73">
        <f>SUM(F63:F69)</f>
        <v>545</v>
      </c>
      <c r="G70" s="74">
        <f>SUM(G63:G69)</f>
        <v>17.77</v>
      </c>
      <c r="H70" s="74">
        <f>SUM(H63:H69)</f>
        <v>20.565999999999999</v>
      </c>
      <c r="I70" s="74">
        <f>SUM(I63:I69)</f>
        <v>85.769000000000005</v>
      </c>
      <c r="J70" s="73">
        <f>SUM(J63:J69)</f>
        <v>604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20</v>
      </c>
      <c r="D71" s="41" t="s">
        <v>21</v>
      </c>
      <c r="E71" s="21"/>
      <c r="F71" s="19"/>
      <c r="G71" s="19"/>
      <c r="H71" s="19"/>
      <c r="I71" s="19"/>
      <c r="J71" s="19"/>
      <c r="K71" s="22"/>
      <c r="L71" s="19"/>
    </row>
    <row r="72" spans="1:12" ht="13.8" x14ac:dyDescent="0.25">
      <c r="A72" s="15"/>
      <c r="B72" s="16"/>
      <c r="C72" s="17"/>
      <c r="D72" s="41" t="s">
        <v>22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23</v>
      </c>
      <c r="E73" s="21"/>
      <c r="F73" s="19"/>
      <c r="G73" s="19"/>
      <c r="H73" s="19"/>
      <c r="I73" s="19"/>
      <c r="J73" s="19"/>
      <c r="K73" s="22"/>
      <c r="L73" s="19"/>
    </row>
    <row r="74" spans="1:12" ht="13.8" x14ac:dyDescent="0.25">
      <c r="A74" s="15"/>
      <c r="B74" s="16"/>
      <c r="C74" s="17"/>
      <c r="D74" s="41" t="s">
        <v>24</v>
      </c>
      <c r="E74" s="21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25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26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27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28</v>
      </c>
      <c r="E80" s="27"/>
      <c r="F80" s="28">
        <f>SUM(F71:F79)</f>
        <v>0</v>
      </c>
      <c r="G80" s="28">
        <f t="shared" ref="G80:J80" si="12">SUM(G71:G79)</f>
        <v>0</v>
      </c>
      <c r="H80" s="28">
        <f t="shared" si="12"/>
        <v>0</v>
      </c>
      <c r="I80" s="28">
        <f t="shared" si="12"/>
        <v>0</v>
      </c>
      <c r="J80" s="28">
        <f t="shared" si="12"/>
        <v>0</v>
      </c>
      <c r="K80" s="29"/>
      <c r="L80" s="28">
        <f t="shared" ref="L80" si="13">SUM(L71:L79)</f>
        <v>0</v>
      </c>
    </row>
    <row r="81" spans="1:12" ht="15.75" customHeight="1" thickBot="1" x14ac:dyDescent="0.3">
      <c r="A81" s="33">
        <f>A63</f>
        <v>1</v>
      </c>
      <c r="B81" s="34">
        <f>B63</f>
        <v>4</v>
      </c>
      <c r="C81" s="121" t="s">
        <v>4</v>
      </c>
      <c r="D81" s="122"/>
      <c r="E81" s="35"/>
      <c r="F81" s="36">
        <f>F70+F80</f>
        <v>545</v>
      </c>
      <c r="G81" s="36">
        <f t="shared" ref="G81:J81" si="14">G70+G80</f>
        <v>17.77</v>
      </c>
      <c r="H81" s="36">
        <f t="shared" si="14"/>
        <v>20.565999999999999</v>
      </c>
      <c r="I81" s="36">
        <f t="shared" si="14"/>
        <v>85.769000000000005</v>
      </c>
      <c r="J81" s="36">
        <f t="shared" si="14"/>
        <v>604</v>
      </c>
      <c r="K81" s="36"/>
      <c r="L81" s="36">
        <f t="shared" ref="L81" si="15">L70+L80</f>
        <v>92.76</v>
      </c>
    </row>
    <row r="82" spans="1:12" ht="13.8" x14ac:dyDescent="0.25">
      <c r="A82" s="9">
        <v>1</v>
      </c>
      <c r="B82" s="10">
        <v>5</v>
      </c>
      <c r="C82" s="11" t="s">
        <v>15</v>
      </c>
      <c r="D82" s="48" t="s">
        <v>16</v>
      </c>
      <c r="E82" s="91" t="s">
        <v>61</v>
      </c>
      <c r="F82" s="92">
        <v>90</v>
      </c>
      <c r="G82" s="93">
        <v>9.0690000000000008</v>
      </c>
      <c r="H82" s="93">
        <v>6.8689999999999998</v>
      </c>
      <c r="I82" s="93">
        <v>8.9960000000000004</v>
      </c>
      <c r="J82" s="92">
        <v>134</v>
      </c>
      <c r="K82" s="81" t="s">
        <v>71</v>
      </c>
      <c r="L82" s="71"/>
    </row>
    <row r="83" spans="1:12" ht="13.8" x14ac:dyDescent="0.25">
      <c r="A83" s="15"/>
      <c r="B83" s="16"/>
      <c r="C83" s="17"/>
      <c r="D83" s="20" t="s">
        <v>16</v>
      </c>
      <c r="E83" s="43" t="s">
        <v>72</v>
      </c>
      <c r="F83" s="64">
        <v>150</v>
      </c>
      <c r="G83" s="67">
        <v>3.282</v>
      </c>
      <c r="H83" s="67">
        <v>4.657</v>
      </c>
      <c r="I83" s="67">
        <v>22.027000000000001</v>
      </c>
      <c r="J83" s="64">
        <v>146</v>
      </c>
      <c r="K83" s="63" t="s">
        <v>82</v>
      </c>
      <c r="L83" s="62"/>
    </row>
    <row r="84" spans="1:12" ht="15.75" customHeight="1" x14ac:dyDescent="0.25">
      <c r="A84" s="15"/>
      <c r="B84" s="16"/>
      <c r="C84" s="17"/>
      <c r="D84" s="20" t="s">
        <v>17</v>
      </c>
      <c r="E84" s="43" t="s">
        <v>35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38</v>
      </c>
      <c r="L84" s="62"/>
    </row>
    <row r="85" spans="1:12" ht="13.8" x14ac:dyDescent="0.25">
      <c r="A85" s="15"/>
      <c r="B85" s="16"/>
      <c r="C85" s="17"/>
      <c r="D85" s="20" t="s">
        <v>18</v>
      </c>
      <c r="E85" s="65" t="s">
        <v>36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3.8" x14ac:dyDescent="0.25">
      <c r="A86" s="15"/>
      <c r="B86" s="16"/>
      <c r="C86" s="17"/>
      <c r="D86" s="111"/>
      <c r="E86" s="61"/>
      <c r="F86" s="62"/>
      <c r="G86" s="62"/>
      <c r="H86" s="62"/>
      <c r="I86" s="62"/>
      <c r="J86" s="62"/>
      <c r="K86" s="63"/>
      <c r="L86" s="62"/>
    </row>
    <row r="87" spans="1:12" ht="27.6" x14ac:dyDescent="0.25">
      <c r="A87" s="15"/>
      <c r="B87" s="16"/>
      <c r="C87" s="17"/>
      <c r="D87" s="20" t="s">
        <v>21</v>
      </c>
      <c r="E87" s="43" t="s">
        <v>49</v>
      </c>
      <c r="F87" s="64">
        <v>60</v>
      </c>
      <c r="G87" s="67">
        <v>0.70199999999999996</v>
      </c>
      <c r="H87" s="67">
        <v>3.0510000000000002</v>
      </c>
      <c r="I87" s="67">
        <v>6.72</v>
      </c>
      <c r="J87" s="64">
        <v>58</v>
      </c>
      <c r="K87" s="63" t="s">
        <v>69</v>
      </c>
      <c r="L87" s="62"/>
    </row>
    <row r="88" spans="1:12" ht="13.8" x14ac:dyDescent="0.25">
      <c r="A88" s="15"/>
      <c r="B88" s="16"/>
      <c r="C88" s="17"/>
      <c r="D88" s="90" t="s">
        <v>47</v>
      </c>
      <c r="E88" s="43" t="s">
        <v>83</v>
      </c>
      <c r="F88" s="64">
        <v>21</v>
      </c>
      <c r="G88" s="67">
        <v>2.75</v>
      </c>
      <c r="H88" s="67">
        <v>2.5</v>
      </c>
      <c r="I88" s="67">
        <v>13</v>
      </c>
      <c r="J88" s="64">
        <v>86</v>
      </c>
      <c r="K88" s="63"/>
      <c r="L88" s="62"/>
    </row>
    <row r="89" spans="1:12" ht="13.8" x14ac:dyDescent="0.25">
      <c r="A89" s="23"/>
      <c r="B89" s="24"/>
      <c r="C89" s="25"/>
      <c r="D89" s="26" t="s">
        <v>28</v>
      </c>
      <c r="E89" s="72"/>
      <c r="F89" s="73">
        <f>SUM(F82:F88)</f>
        <v>569</v>
      </c>
      <c r="G89" s="74">
        <f t="shared" ref="G89:I89" si="16">SUM(G82:G88)</f>
        <v>18.329999999999998</v>
      </c>
      <c r="H89" s="73">
        <f t="shared" si="16"/>
        <v>17.439</v>
      </c>
      <c r="I89" s="73">
        <f t="shared" si="16"/>
        <v>77.569000000000003</v>
      </c>
      <c r="J89" s="73">
        <f>SUM(J82:J88)</f>
        <v>547</v>
      </c>
      <c r="K89" s="75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20</v>
      </c>
      <c r="D90" s="41" t="s">
        <v>21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22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23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24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25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26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27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28</v>
      </c>
      <c r="E99" s="27"/>
      <c r="F99" s="28">
        <f>SUM(F90:F98)</f>
        <v>0</v>
      </c>
      <c r="G99" s="28">
        <f t="shared" ref="G99:J99" si="17">SUM(G90:G98)</f>
        <v>0</v>
      </c>
      <c r="H99" s="28">
        <f t="shared" si="17"/>
        <v>0</v>
      </c>
      <c r="I99" s="28">
        <f t="shared" si="17"/>
        <v>0</v>
      </c>
      <c r="J99" s="28">
        <f t="shared" si="17"/>
        <v>0</v>
      </c>
      <c r="K99" s="29"/>
      <c r="L99" s="28">
        <f t="shared" ref="L99" si="18">SUM(L90:L98)</f>
        <v>0</v>
      </c>
    </row>
    <row r="100" spans="1:12" ht="15.75" customHeight="1" thickBot="1" x14ac:dyDescent="0.3">
      <c r="A100" s="33">
        <f>A82</f>
        <v>1</v>
      </c>
      <c r="B100" s="34">
        <f>B82</f>
        <v>5</v>
      </c>
      <c r="C100" s="121" t="s">
        <v>4</v>
      </c>
      <c r="D100" s="122"/>
      <c r="E100" s="35"/>
      <c r="F100" s="36">
        <f t="shared" ref="F100" si="19">F89+F99</f>
        <v>569</v>
      </c>
      <c r="G100" s="36">
        <f t="shared" ref="G100:J100" si="20">G89+G99</f>
        <v>18.329999999999998</v>
      </c>
      <c r="H100" s="36">
        <f t="shared" si="20"/>
        <v>17.439</v>
      </c>
      <c r="I100" s="36">
        <f t="shared" si="20"/>
        <v>77.569000000000003</v>
      </c>
      <c r="J100" s="36">
        <f t="shared" si="20"/>
        <v>547</v>
      </c>
      <c r="K100" s="36"/>
      <c r="L100" s="36">
        <f t="shared" ref="L100" si="21">L89+L99</f>
        <v>92.76</v>
      </c>
    </row>
    <row r="101" spans="1:12" ht="27.6" x14ac:dyDescent="0.25">
      <c r="A101" s="9">
        <v>1</v>
      </c>
      <c r="B101" s="10">
        <v>6</v>
      </c>
      <c r="C101" s="11" t="s">
        <v>15</v>
      </c>
      <c r="D101" s="107" t="s">
        <v>16</v>
      </c>
      <c r="E101" s="108" t="s">
        <v>84</v>
      </c>
      <c r="F101" s="109">
        <v>180</v>
      </c>
      <c r="G101" s="110">
        <v>12.7</v>
      </c>
      <c r="H101" s="110">
        <v>14.711</v>
      </c>
      <c r="I101" s="110">
        <v>28.004000000000001</v>
      </c>
      <c r="J101" s="109">
        <v>295</v>
      </c>
      <c r="K101" s="60" t="s">
        <v>85</v>
      </c>
      <c r="L101" s="71"/>
    </row>
    <row r="102" spans="1:12" ht="13.8" x14ac:dyDescent="0.25">
      <c r="A102" s="15"/>
      <c r="B102" s="16"/>
      <c r="C102" s="17"/>
      <c r="D102" s="41"/>
      <c r="E102" s="94"/>
      <c r="F102" s="95"/>
      <c r="G102" s="96"/>
      <c r="H102" s="96"/>
      <c r="I102" s="96"/>
      <c r="J102" s="95"/>
      <c r="K102" s="63"/>
      <c r="L102" s="62"/>
    </row>
    <row r="103" spans="1:12" ht="13.8" x14ac:dyDescent="0.25">
      <c r="A103" s="15"/>
      <c r="B103" s="16"/>
      <c r="C103" s="17"/>
      <c r="D103" s="20" t="s">
        <v>17</v>
      </c>
      <c r="E103" s="43" t="s">
        <v>86</v>
      </c>
      <c r="F103" s="64">
        <v>200</v>
      </c>
      <c r="G103" s="67">
        <v>1.2E-2</v>
      </c>
      <c r="H103" s="67">
        <v>1E-3</v>
      </c>
      <c r="I103" s="67">
        <v>10.178000000000001</v>
      </c>
      <c r="J103" s="64">
        <v>41</v>
      </c>
      <c r="K103" s="63" t="s">
        <v>38</v>
      </c>
      <c r="L103" s="62"/>
    </row>
    <row r="104" spans="1:12" ht="13.8" x14ac:dyDescent="0.25">
      <c r="A104" s="15"/>
      <c r="B104" s="16"/>
      <c r="C104" s="17"/>
      <c r="D104" s="20" t="s">
        <v>18</v>
      </c>
      <c r="E104" s="65" t="s">
        <v>36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3.8" x14ac:dyDescent="0.25">
      <c r="A105" s="15"/>
      <c r="B105" s="16"/>
      <c r="C105" s="17"/>
      <c r="D105" s="20" t="s">
        <v>19</v>
      </c>
      <c r="E105" s="43" t="s">
        <v>40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46</v>
      </c>
      <c r="L105" s="62"/>
    </row>
    <row r="106" spans="1:12" ht="13.8" x14ac:dyDescent="0.25">
      <c r="A106" s="15"/>
      <c r="B106" s="16"/>
      <c r="C106" s="17"/>
      <c r="D106" s="41"/>
      <c r="E106" s="94"/>
      <c r="F106" s="95"/>
      <c r="G106" s="96"/>
      <c r="H106" s="96"/>
      <c r="I106" s="96"/>
      <c r="J106" s="95"/>
      <c r="K106" s="63"/>
      <c r="L106" s="62"/>
    </row>
    <row r="107" spans="1:12" ht="13.8" x14ac:dyDescent="0.25">
      <c r="A107" s="15"/>
      <c r="B107" s="16"/>
      <c r="C107" s="17"/>
      <c r="D107" s="90" t="s">
        <v>47</v>
      </c>
      <c r="E107" s="43" t="s">
        <v>96</v>
      </c>
      <c r="F107" s="64">
        <v>60</v>
      </c>
      <c r="G107" s="67">
        <v>2.5550000000000002</v>
      </c>
      <c r="H107" s="67">
        <v>2.7490000000000001</v>
      </c>
      <c r="I107" s="67">
        <v>18.274999999999999</v>
      </c>
      <c r="J107" s="64">
        <v>108</v>
      </c>
      <c r="K107" s="63"/>
      <c r="L107" s="62"/>
    </row>
    <row r="108" spans="1:12" ht="13.8" x14ac:dyDescent="0.25">
      <c r="A108" s="23"/>
      <c r="B108" s="24"/>
      <c r="C108" s="25"/>
      <c r="D108" s="26" t="s">
        <v>28</v>
      </c>
      <c r="E108" s="72"/>
      <c r="F108" s="73">
        <f>SUM(F101:F107)</f>
        <v>580</v>
      </c>
      <c r="G108" s="74">
        <f>SUM(G101:G107)</f>
        <v>18.187000000000001</v>
      </c>
      <c r="H108" s="74">
        <f>SUM(H101:H107)</f>
        <v>18.221</v>
      </c>
      <c r="I108" s="74">
        <f t="shared" ref="I108:J108" si="22">SUM(I101:I107)</f>
        <v>85.097000000000008</v>
      </c>
      <c r="J108" s="73">
        <f t="shared" si="22"/>
        <v>582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20</v>
      </c>
      <c r="D109" s="41" t="s">
        <v>21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22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23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24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25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26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27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28</v>
      </c>
      <c r="E118" s="27"/>
      <c r="F118" s="28">
        <f>SUM(F109:F117)</f>
        <v>0</v>
      </c>
      <c r="G118" s="28">
        <f t="shared" ref="G118:J118" si="23">SUM(G109:G117)</f>
        <v>0</v>
      </c>
      <c r="H118" s="28">
        <f t="shared" si="23"/>
        <v>0</v>
      </c>
      <c r="I118" s="28">
        <f t="shared" si="23"/>
        <v>0</v>
      </c>
      <c r="J118" s="28">
        <f t="shared" si="23"/>
        <v>0</v>
      </c>
      <c r="K118" s="29"/>
      <c r="L118" s="28">
        <f t="shared" ref="L118" si="24">SUM(L109:L117)</f>
        <v>0</v>
      </c>
    </row>
    <row r="119" spans="1:12" ht="15.75" customHeight="1" thickBot="1" x14ac:dyDescent="0.3">
      <c r="A119" s="33">
        <f>A101</f>
        <v>1</v>
      </c>
      <c r="B119" s="34">
        <f>B101</f>
        <v>6</v>
      </c>
      <c r="C119" s="121" t="s">
        <v>4</v>
      </c>
      <c r="D119" s="122"/>
      <c r="E119" s="35"/>
      <c r="F119" s="36">
        <f t="shared" ref="F119" si="25">F108+F118</f>
        <v>580</v>
      </c>
      <c r="G119" s="40">
        <f t="shared" ref="G119:J119" si="26">G108+G118</f>
        <v>18.187000000000001</v>
      </c>
      <c r="H119" s="40">
        <f t="shared" si="26"/>
        <v>18.221</v>
      </c>
      <c r="I119" s="40">
        <f t="shared" si="26"/>
        <v>85.097000000000008</v>
      </c>
      <c r="J119" s="36">
        <f t="shared" si="26"/>
        <v>582</v>
      </c>
      <c r="K119" s="36"/>
      <c r="L119" s="36">
        <f t="shared" ref="L119" si="27">L108+L118</f>
        <v>92.76</v>
      </c>
    </row>
    <row r="120" spans="1:12" ht="31.2" x14ac:dyDescent="0.25">
      <c r="A120" s="9">
        <v>2</v>
      </c>
      <c r="B120" s="10">
        <v>1</v>
      </c>
      <c r="C120" s="11" t="s">
        <v>15</v>
      </c>
      <c r="D120" s="107" t="s">
        <v>16</v>
      </c>
      <c r="E120" s="43" t="s">
        <v>75</v>
      </c>
      <c r="F120" s="115">
        <v>90</v>
      </c>
      <c r="G120" s="110">
        <v>10.856999999999999</v>
      </c>
      <c r="H120" s="110">
        <v>10.288</v>
      </c>
      <c r="I120" s="110">
        <v>8.9469999999999992</v>
      </c>
      <c r="J120" s="109">
        <v>172</v>
      </c>
      <c r="K120" s="47" t="s">
        <v>97</v>
      </c>
      <c r="L120" s="71"/>
    </row>
    <row r="121" spans="1:12" ht="13.8" x14ac:dyDescent="0.25">
      <c r="A121" s="15"/>
      <c r="B121" s="16"/>
      <c r="C121" s="17"/>
      <c r="D121" s="20" t="s">
        <v>16</v>
      </c>
      <c r="E121" s="43" t="s">
        <v>98</v>
      </c>
      <c r="F121" s="64">
        <v>150</v>
      </c>
      <c r="G121" s="67">
        <v>6.6219999999999999</v>
      </c>
      <c r="H121" s="67">
        <v>5.399</v>
      </c>
      <c r="I121" s="67">
        <v>25.875</v>
      </c>
      <c r="J121" s="64">
        <v>179</v>
      </c>
      <c r="K121" s="63" t="s">
        <v>79</v>
      </c>
      <c r="L121" s="62"/>
    </row>
    <row r="122" spans="1:12" ht="27.6" x14ac:dyDescent="0.25">
      <c r="A122" s="15"/>
      <c r="B122" s="16"/>
      <c r="C122" s="17"/>
      <c r="D122" s="20" t="s">
        <v>17</v>
      </c>
      <c r="E122" s="43" t="s">
        <v>92</v>
      </c>
      <c r="F122" s="64">
        <v>200</v>
      </c>
      <c r="G122" s="67">
        <v>0.12</v>
      </c>
      <c r="H122" s="67">
        <v>0.03</v>
      </c>
      <c r="I122" s="67">
        <v>11.57</v>
      </c>
      <c r="J122" s="64">
        <v>48</v>
      </c>
      <c r="K122" s="63" t="s">
        <v>93</v>
      </c>
      <c r="L122" s="62"/>
    </row>
    <row r="123" spans="1:12" ht="13.8" x14ac:dyDescent="0.25">
      <c r="A123" s="15"/>
      <c r="B123" s="16"/>
      <c r="C123" s="17"/>
      <c r="D123" s="20" t="s">
        <v>18</v>
      </c>
      <c r="E123" s="65" t="s">
        <v>36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3.8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3.8" x14ac:dyDescent="0.25">
      <c r="A125" s="15"/>
      <c r="B125" s="16"/>
      <c r="C125" s="17"/>
      <c r="D125" s="41"/>
      <c r="E125" s="61"/>
      <c r="F125" s="62"/>
      <c r="G125" s="62"/>
      <c r="H125" s="62"/>
      <c r="I125" s="62"/>
      <c r="J125" s="62"/>
      <c r="K125" s="63"/>
      <c r="L125" s="62"/>
    </row>
    <row r="126" spans="1:12" ht="13.8" x14ac:dyDescent="0.25">
      <c r="A126" s="15"/>
      <c r="B126" s="16"/>
      <c r="C126" s="17"/>
      <c r="D126" s="90" t="s">
        <v>47</v>
      </c>
      <c r="E126" s="43" t="s">
        <v>91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28</v>
      </c>
      <c r="E127" s="72"/>
      <c r="F127" s="73">
        <f>SUM(F120:F126)</f>
        <v>605</v>
      </c>
      <c r="G127" s="74">
        <f>SUM(G120:G126)</f>
        <v>20.119</v>
      </c>
      <c r="H127" s="74">
        <f>SUM(H120:H126)</f>
        <v>16.077000000000002</v>
      </c>
      <c r="I127" s="74">
        <f>SUM(I120:I126)</f>
        <v>80.231999999999999</v>
      </c>
      <c r="J127" s="73">
        <f>SUM(J120:J126)</f>
        <v>550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20</v>
      </c>
      <c r="D128" s="41" t="s">
        <v>21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22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23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24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25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26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27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28</v>
      </c>
      <c r="E137" s="27"/>
      <c r="F137" s="28">
        <f>SUM(F128:F136)</f>
        <v>0</v>
      </c>
      <c r="G137" s="28">
        <f t="shared" ref="G137:J137" si="28">SUM(G128:G136)</f>
        <v>0</v>
      </c>
      <c r="H137" s="28">
        <f t="shared" si="28"/>
        <v>0</v>
      </c>
      <c r="I137" s="28">
        <f t="shared" si="28"/>
        <v>0</v>
      </c>
      <c r="J137" s="28">
        <f t="shared" si="28"/>
        <v>0</v>
      </c>
      <c r="K137" s="29"/>
      <c r="L137" s="28">
        <f t="shared" ref="L137" si="29"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21" t="s">
        <v>4</v>
      </c>
      <c r="D138" s="122"/>
      <c r="E138" s="35"/>
      <c r="F138" s="36">
        <f>F127+F137</f>
        <v>605</v>
      </c>
      <c r="G138" s="36">
        <f t="shared" ref="G138:J138" si="30">G127+G137</f>
        <v>20.119</v>
      </c>
      <c r="H138" s="36">
        <f t="shared" si="30"/>
        <v>16.077000000000002</v>
      </c>
      <c r="I138" s="36">
        <f t="shared" si="30"/>
        <v>80.231999999999999</v>
      </c>
      <c r="J138" s="36">
        <f t="shared" si="30"/>
        <v>550</v>
      </c>
      <c r="K138" s="36"/>
      <c r="L138" s="36">
        <f t="shared" ref="L138" si="31">L127+L137</f>
        <v>92.76</v>
      </c>
    </row>
    <row r="139" spans="1:12" ht="13.8" x14ac:dyDescent="0.25">
      <c r="A139" s="37">
        <v>2</v>
      </c>
      <c r="B139" s="16">
        <v>2</v>
      </c>
      <c r="C139" s="11" t="s">
        <v>15</v>
      </c>
      <c r="D139" s="48" t="s">
        <v>16</v>
      </c>
      <c r="E139" s="103" t="s">
        <v>74</v>
      </c>
      <c r="F139" s="104">
        <v>190</v>
      </c>
      <c r="G139" s="105">
        <v>12.616</v>
      </c>
      <c r="H139" s="105">
        <v>13.616</v>
      </c>
      <c r="I139" s="105">
        <v>28.791</v>
      </c>
      <c r="J139" s="104">
        <v>289</v>
      </c>
      <c r="K139" s="60" t="s">
        <v>59</v>
      </c>
      <c r="L139" s="71"/>
    </row>
    <row r="140" spans="1:12" ht="13.8" x14ac:dyDescent="0.25">
      <c r="A140" s="37"/>
      <c r="B140" s="16"/>
      <c r="C140" s="17"/>
      <c r="D140" s="41"/>
      <c r="E140" s="94"/>
      <c r="F140" s="95"/>
      <c r="G140" s="96"/>
      <c r="H140" s="96"/>
      <c r="I140" s="96"/>
      <c r="J140" s="95"/>
      <c r="K140" s="68"/>
      <c r="L140" s="62"/>
    </row>
    <row r="141" spans="1:12" ht="13.8" x14ac:dyDescent="0.25">
      <c r="A141" s="37"/>
      <c r="B141" s="16"/>
      <c r="C141" s="17"/>
      <c r="D141" s="20" t="s">
        <v>17</v>
      </c>
      <c r="E141" s="43" t="s">
        <v>35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38</v>
      </c>
      <c r="L141" s="62"/>
    </row>
    <row r="142" spans="1:12" ht="13.8" x14ac:dyDescent="0.25">
      <c r="A142" s="37"/>
      <c r="B142" s="16"/>
      <c r="C142" s="17"/>
      <c r="D142" s="20" t="s">
        <v>18</v>
      </c>
      <c r="E142" s="65" t="s">
        <v>36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111"/>
      <c r="E143" s="61"/>
      <c r="F143" s="62"/>
      <c r="G143" s="76"/>
      <c r="H143" s="76"/>
      <c r="I143" s="76"/>
      <c r="J143" s="62"/>
      <c r="K143" s="63"/>
      <c r="L143" s="62"/>
    </row>
    <row r="144" spans="1:12" ht="13.8" x14ac:dyDescent="0.25">
      <c r="A144" s="37"/>
      <c r="B144" s="16"/>
      <c r="C144" s="17"/>
      <c r="D144" s="20" t="s">
        <v>21</v>
      </c>
      <c r="E144" s="100" t="s">
        <v>52</v>
      </c>
      <c r="F144" s="101">
        <v>60</v>
      </c>
      <c r="G144" s="102">
        <v>0.93100000000000005</v>
      </c>
      <c r="H144" s="102">
        <v>3.0510000000000002</v>
      </c>
      <c r="I144" s="102">
        <v>5.6449999999999996</v>
      </c>
      <c r="J144" s="101">
        <v>54</v>
      </c>
      <c r="K144" s="78" t="s">
        <v>53</v>
      </c>
      <c r="L144" s="62"/>
    </row>
    <row r="145" spans="1:12" ht="13.8" x14ac:dyDescent="0.25">
      <c r="A145" s="37"/>
      <c r="B145" s="16"/>
      <c r="C145" s="17"/>
      <c r="D145" s="90" t="s">
        <v>47</v>
      </c>
      <c r="E145" s="43" t="s">
        <v>83</v>
      </c>
      <c r="F145" s="64">
        <v>21</v>
      </c>
      <c r="G145" s="67">
        <v>2.75</v>
      </c>
      <c r="H145" s="67">
        <v>2.5</v>
      </c>
      <c r="I145" s="67">
        <v>13</v>
      </c>
      <c r="J145" s="64">
        <v>86</v>
      </c>
      <c r="K145" s="63"/>
      <c r="L145" s="62"/>
    </row>
    <row r="146" spans="1:12" ht="13.8" x14ac:dyDescent="0.25">
      <c r="A146" s="38"/>
      <c r="B146" s="24"/>
      <c r="C146" s="25"/>
      <c r="D146" s="26" t="s">
        <v>28</v>
      </c>
      <c r="E146" s="72"/>
      <c r="F146" s="73">
        <f>SUM(F139:F145)</f>
        <v>519</v>
      </c>
      <c r="G146" s="74">
        <f t="shared" ref="G146:J146" si="32">SUM(G139:G145)</f>
        <v>18.823999999999998</v>
      </c>
      <c r="H146" s="74">
        <f t="shared" si="32"/>
        <v>19.529</v>
      </c>
      <c r="I146" s="74">
        <f t="shared" si="32"/>
        <v>74.262</v>
      </c>
      <c r="J146" s="73">
        <f t="shared" si="32"/>
        <v>552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20</v>
      </c>
      <c r="D147" s="41" t="s">
        <v>21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22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23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24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25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26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27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28</v>
      </c>
      <c r="E156" s="27"/>
      <c r="F156" s="28">
        <f>SUM(F147:F155)</f>
        <v>0</v>
      </c>
      <c r="G156" s="28">
        <f t="shared" ref="G156:J156" si="33">SUM(G147:G155)</f>
        <v>0</v>
      </c>
      <c r="H156" s="28">
        <f t="shared" si="33"/>
        <v>0</v>
      </c>
      <c r="I156" s="28">
        <f t="shared" si="33"/>
        <v>0</v>
      </c>
      <c r="J156" s="28">
        <f t="shared" si="33"/>
        <v>0</v>
      </c>
      <c r="K156" s="29"/>
      <c r="L156" s="28">
        <f t="shared" ref="L156" si="34">SUM(L147:L155)</f>
        <v>0</v>
      </c>
    </row>
    <row r="157" spans="1:12" ht="14.4" thickBot="1" x14ac:dyDescent="0.3">
      <c r="A157" s="39">
        <f>A139</f>
        <v>2</v>
      </c>
      <c r="B157" s="39">
        <f>B139</f>
        <v>2</v>
      </c>
      <c r="C157" s="121" t="s">
        <v>4</v>
      </c>
      <c r="D157" s="122"/>
      <c r="E157" s="35"/>
      <c r="F157" s="36">
        <f>F146+F156</f>
        <v>519</v>
      </c>
      <c r="G157" s="36">
        <f t="shared" ref="G157:J157" si="35">G146+G156</f>
        <v>18.823999999999998</v>
      </c>
      <c r="H157" s="36">
        <f t="shared" si="35"/>
        <v>19.529</v>
      </c>
      <c r="I157" s="36">
        <f t="shared" si="35"/>
        <v>74.262</v>
      </c>
      <c r="J157" s="36">
        <f t="shared" si="35"/>
        <v>552</v>
      </c>
      <c r="K157" s="36"/>
      <c r="L157" s="36">
        <f t="shared" ref="L157" si="36">L146+L156</f>
        <v>92.76</v>
      </c>
    </row>
    <row r="158" spans="1:12" ht="13.8" x14ac:dyDescent="0.25">
      <c r="A158" s="9">
        <v>2</v>
      </c>
      <c r="B158" s="10">
        <v>3</v>
      </c>
      <c r="C158" s="11" t="s">
        <v>15</v>
      </c>
      <c r="D158" s="48" t="s">
        <v>16</v>
      </c>
      <c r="E158" s="103" t="s">
        <v>77</v>
      </c>
      <c r="F158" s="104">
        <v>190</v>
      </c>
      <c r="G158" s="105">
        <v>12.76</v>
      </c>
      <c r="H158" s="105">
        <v>13.683999999999999</v>
      </c>
      <c r="I158" s="105">
        <v>32.883000000000003</v>
      </c>
      <c r="J158" s="104">
        <v>306</v>
      </c>
      <c r="K158" s="60" t="s">
        <v>34</v>
      </c>
      <c r="L158" s="13"/>
    </row>
    <row r="159" spans="1:12" ht="13.8" x14ac:dyDescent="0.25">
      <c r="A159" s="15"/>
      <c r="B159" s="16"/>
      <c r="C159" s="17"/>
      <c r="D159" s="41"/>
      <c r="E159" s="94"/>
      <c r="F159" s="95"/>
      <c r="G159" s="96"/>
      <c r="H159" s="96"/>
      <c r="I159" s="96"/>
      <c r="J159" s="95"/>
      <c r="K159" s="68"/>
      <c r="L159" s="19"/>
    </row>
    <row r="160" spans="1:12" ht="13.8" x14ac:dyDescent="0.25">
      <c r="A160" s="15"/>
      <c r="B160" s="16"/>
      <c r="C160" s="17"/>
      <c r="D160" s="20" t="s">
        <v>17</v>
      </c>
      <c r="E160" s="43" t="s">
        <v>86</v>
      </c>
      <c r="F160" s="64">
        <v>200</v>
      </c>
      <c r="G160" s="67">
        <v>1.2E-2</v>
      </c>
      <c r="H160" s="67">
        <v>1E-3</v>
      </c>
      <c r="I160" s="67">
        <v>10.178000000000001</v>
      </c>
      <c r="J160" s="64">
        <v>41</v>
      </c>
      <c r="K160" s="63" t="s">
        <v>38</v>
      </c>
      <c r="L160" s="19"/>
    </row>
    <row r="161" spans="1:12" ht="15.75" customHeight="1" x14ac:dyDescent="0.25">
      <c r="A161" s="15"/>
      <c r="B161" s="16"/>
      <c r="C161" s="17"/>
      <c r="D161" s="20" t="s">
        <v>18</v>
      </c>
      <c r="E161" s="65" t="s">
        <v>36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3.8" x14ac:dyDescent="0.25">
      <c r="A162" s="15"/>
      <c r="B162" s="16"/>
      <c r="C162" s="17"/>
      <c r="D162" s="20" t="s">
        <v>19</v>
      </c>
      <c r="E162" s="43" t="s">
        <v>40</v>
      </c>
      <c r="F162" s="64">
        <v>100</v>
      </c>
      <c r="G162" s="67">
        <v>0.4</v>
      </c>
      <c r="H162" s="67">
        <v>0.4</v>
      </c>
      <c r="I162" s="67">
        <v>9.8000000000000007</v>
      </c>
      <c r="J162" s="64">
        <v>47</v>
      </c>
      <c r="K162" s="63" t="s">
        <v>46</v>
      </c>
      <c r="L162" s="19"/>
    </row>
    <row r="163" spans="1:12" ht="13.8" x14ac:dyDescent="0.25">
      <c r="A163" s="15"/>
      <c r="B163" s="16"/>
      <c r="C163" s="17"/>
      <c r="D163" s="41"/>
      <c r="E163" s="94"/>
      <c r="F163" s="95"/>
      <c r="G163" s="96"/>
      <c r="H163" s="96"/>
      <c r="I163" s="96"/>
      <c r="J163" s="95"/>
      <c r="K163" s="68"/>
      <c r="L163" s="19"/>
    </row>
    <row r="164" spans="1:12" ht="13.8" x14ac:dyDescent="0.25">
      <c r="A164" s="15"/>
      <c r="B164" s="16"/>
      <c r="C164" s="17"/>
      <c r="D164" s="90" t="s">
        <v>47</v>
      </c>
      <c r="E164" s="43" t="s">
        <v>67</v>
      </c>
      <c r="F164" s="64">
        <v>30</v>
      </c>
      <c r="G164" s="67">
        <v>1.8</v>
      </c>
      <c r="H164" s="67">
        <v>6.2</v>
      </c>
      <c r="I164" s="67">
        <v>15.4</v>
      </c>
      <c r="J164" s="64">
        <v>128</v>
      </c>
      <c r="K164" s="63"/>
      <c r="L164" s="19"/>
    </row>
    <row r="165" spans="1:12" ht="13.8" x14ac:dyDescent="0.25">
      <c r="A165" s="23"/>
      <c r="B165" s="24"/>
      <c r="C165" s="25"/>
      <c r="D165" s="26" t="s">
        <v>28</v>
      </c>
      <c r="E165" s="27"/>
      <c r="F165" s="73">
        <f>SUM(F158:F164)</f>
        <v>560</v>
      </c>
      <c r="G165" s="74">
        <f t="shared" ref="G165:J165" si="37">SUM(G158:G164)</f>
        <v>17.492000000000001</v>
      </c>
      <c r="H165" s="74">
        <f>SUM(H158:H164)</f>
        <v>20.645</v>
      </c>
      <c r="I165" s="74">
        <f t="shared" si="37"/>
        <v>87.101000000000013</v>
      </c>
      <c r="J165" s="73">
        <f t="shared" si="37"/>
        <v>613</v>
      </c>
      <c r="K165" s="29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20</v>
      </c>
      <c r="D166" s="41" t="s">
        <v>21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22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23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24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25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26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27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28</v>
      </c>
      <c r="E175" s="27"/>
      <c r="F175" s="28">
        <f>SUM(F166:F174)</f>
        <v>0</v>
      </c>
      <c r="G175" s="28">
        <f t="shared" ref="G175:J175" si="38">SUM(G166:G174)</f>
        <v>0</v>
      </c>
      <c r="H175" s="28">
        <f t="shared" si="38"/>
        <v>0</v>
      </c>
      <c r="I175" s="28">
        <f t="shared" si="38"/>
        <v>0</v>
      </c>
      <c r="J175" s="28">
        <f t="shared" si="38"/>
        <v>0</v>
      </c>
      <c r="K175" s="29"/>
      <c r="L175" s="28">
        <f t="shared" ref="L175" si="39">SUM(L166:L174)</f>
        <v>0</v>
      </c>
    </row>
    <row r="176" spans="1:12" ht="14.4" thickBot="1" x14ac:dyDescent="0.3">
      <c r="A176" s="33">
        <f>A158</f>
        <v>2</v>
      </c>
      <c r="B176" s="34">
        <f>B158</f>
        <v>3</v>
      </c>
      <c r="C176" s="121" t="s">
        <v>4</v>
      </c>
      <c r="D176" s="122"/>
      <c r="E176" s="35"/>
      <c r="F176" s="36">
        <f>F165+F175</f>
        <v>560</v>
      </c>
      <c r="G176" s="36">
        <f t="shared" ref="G176:J176" si="40">G165+G175</f>
        <v>17.492000000000001</v>
      </c>
      <c r="H176" s="36">
        <f t="shared" si="40"/>
        <v>20.645</v>
      </c>
      <c r="I176" s="36">
        <f t="shared" si="40"/>
        <v>87.101000000000013</v>
      </c>
      <c r="J176" s="36">
        <f t="shared" si="40"/>
        <v>613</v>
      </c>
      <c r="K176" s="36"/>
      <c r="L176" s="36">
        <f t="shared" ref="L176" si="41">L165+L175</f>
        <v>92.76</v>
      </c>
    </row>
    <row r="177" spans="1:12" ht="13.8" x14ac:dyDescent="0.25">
      <c r="A177" s="9">
        <v>2</v>
      </c>
      <c r="B177" s="10">
        <v>4</v>
      </c>
      <c r="C177" s="11" t="s">
        <v>15</v>
      </c>
      <c r="D177" s="48" t="s">
        <v>16</v>
      </c>
      <c r="E177" s="91" t="s">
        <v>87</v>
      </c>
      <c r="F177" s="92">
        <v>90</v>
      </c>
      <c r="G177" s="93">
        <v>8.15</v>
      </c>
      <c r="H177" s="93">
        <v>5.6040000000000001</v>
      </c>
      <c r="I177" s="93">
        <v>3.2410000000000001</v>
      </c>
      <c r="J177" s="92">
        <v>96</v>
      </c>
      <c r="K177" s="81" t="s">
        <v>55</v>
      </c>
      <c r="L177" s="71"/>
    </row>
    <row r="178" spans="1:12" ht="13.8" x14ac:dyDescent="0.25">
      <c r="A178" s="15"/>
      <c r="B178" s="16"/>
      <c r="C178" s="17"/>
      <c r="D178" s="20" t="s">
        <v>16</v>
      </c>
      <c r="E178" s="43" t="s">
        <v>43</v>
      </c>
      <c r="F178" s="64">
        <v>150</v>
      </c>
      <c r="G178" s="67">
        <v>5.6020000000000003</v>
      </c>
      <c r="H178" s="67">
        <v>5.0679999999999996</v>
      </c>
      <c r="I178" s="67">
        <v>35.905999999999999</v>
      </c>
      <c r="J178" s="64">
        <v>212</v>
      </c>
      <c r="K178" s="63" t="s">
        <v>42</v>
      </c>
      <c r="L178" s="62"/>
    </row>
    <row r="179" spans="1:12" ht="13.8" x14ac:dyDescent="0.25">
      <c r="A179" s="15"/>
      <c r="B179" s="16"/>
      <c r="C179" s="17"/>
      <c r="D179" s="20" t="s">
        <v>17</v>
      </c>
      <c r="E179" s="43" t="s">
        <v>35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38</v>
      </c>
      <c r="L179" s="62"/>
    </row>
    <row r="180" spans="1:12" ht="13.8" x14ac:dyDescent="0.25">
      <c r="A180" s="15"/>
      <c r="B180" s="16"/>
      <c r="C180" s="17"/>
      <c r="D180" s="20" t="s">
        <v>18</v>
      </c>
      <c r="E180" s="65" t="s">
        <v>36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3.8" x14ac:dyDescent="0.25">
      <c r="A181" s="15"/>
      <c r="B181" s="16"/>
      <c r="C181" s="17"/>
      <c r="D181" s="41"/>
      <c r="E181" s="94"/>
      <c r="F181" s="95"/>
      <c r="G181" s="95"/>
      <c r="H181" s="95"/>
      <c r="I181" s="95"/>
      <c r="J181" s="95"/>
      <c r="K181" s="68"/>
      <c r="L181" s="62"/>
    </row>
    <row r="182" spans="1:12" ht="13.8" x14ac:dyDescent="0.25">
      <c r="A182" s="15"/>
      <c r="B182" s="16"/>
      <c r="C182" s="17"/>
      <c r="D182" s="20" t="s">
        <v>21</v>
      </c>
      <c r="E182" s="43" t="s">
        <v>99</v>
      </c>
      <c r="F182" s="64">
        <v>60</v>
      </c>
      <c r="G182" s="64">
        <v>0.97099999999999997</v>
      </c>
      <c r="H182" s="64">
        <v>5.0529999999999999</v>
      </c>
      <c r="I182" s="64">
        <v>3.05</v>
      </c>
      <c r="J182" s="64">
        <v>63</v>
      </c>
      <c r="K182" s="63" t="s">
        <v>100</v>
      </c>
      <c r="L182" s="62"/>
    </row>
    <row r="183" spans="1:12" ht="27.6" x14ac:dyDescent="0.25">
      <c r="A183" s="15"/>
      <c r="B183" s="16"/>
      <c r="C183" s="17"/>
      <c r="D183" s="90" t="s">
        <v>47</v>
      </c>
      <c r="E183" s="43" t="s">
        <v>101</v>
      </c>
      <c r="F183" s="64">
        <v>50</v>
      </c>
      <c r="G183" s="64">
        <v>2.754</v>
      </c>
      <c r="H183" s="64">
        <v>3.843</v>
      </c>
      <c r="I183" s="64">
        <v>18.934000000000001</v>
      </c>
      <c r="J183" s="64">
        <v>121</v>
      </c>
      <c r="K183" s="63" t="s">
        <v>102</v>
      </c>
      <c r="L183" s="19"/>
    </row>
    <row r="184" spans="1:12" ht="14.4" thickBot="1" x14ac:dyDescent="0.3">
      <c r="A184" s="23"/>
      <c r="B184" s="24"/>
      <c r="C184" s="25"/>
      <c r="D184" s="79" t="s">
        <v>28</v>
      </c>
      <c r="E184" s="72"/>
      <c r="F184" s="73">
        <f>SUM(F177:F183)</f>
        <v>598</v>
      </c>
      <c r="G184" s="74">
        <f>SUM(G177:G183)</f>
        <v>20.004000000000001</v>
      </c>
      <c r="H184" s="74">
        <f>SUM(H177:H183)</f>
        <v>19.93</v>
      </c>
      <c r="I184" s="74">
        <f>SUM(I177:I183)</f>
        <v>87.956999999999994</v>
      </c>
      <c r="J184" s="73">
        <f>SUM(J177:J183)</f>
        <v>615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20</v>
      </c>
      <c r="D185" s="42" t="s">
        <v>21</v>
      </c>
      <c r="E185" s="12"/>
      <c r="F185" s="13"/>
      <c r="G185" s="13"/>
      <c r="H185" s="13"/>
      <c r="I185" s="13"/>
      <c r="J185" s="13"/>
      <c r="K185" s="14"/>
      <c r="L185" s="19"/>
    </row>
    <row r="186" spans="1:12" ht="13.8" x14ac:dyDescent="0.25">
      <c r="A186" s="15"/>
      <c r="B186" s="16"/>
      <c r="C186" s="17"/>
      <c r="D186" s="41" t="s">
        <v>22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23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6" x14ac:dyDescent="0.25">
      <c r="A188" s="15"/>
      <c r="B188" s="16"/>
      <c r="C188" s="17"/>
      <c r="D188" s="41" t="s">
        <v>24</v>
      </c>
      <c r="E188" s="44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25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26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27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28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2">SUM(H185:H193)</f>
        <v>0</v>
      </c>
      <c r="I194" s="28">
        <f t="shared" si="42"/>
        <v>0</v>
      </c>
      <c r="J194" s="28">
        <f t="shared" si="42"/>
        <v>0</v>
      </c>
      <c r="K194" s="29"/>
      <c r="L194" s="28">
        <f t="shared" ref="L194" si="43">SUM(L185:L193)</f>
        <v>0</v>
      </c>
    </row>
    <row r="195" spans="1:12" ht="14.4" thickBot="1" x14ac:dyDescent="0.3">
      <c r="A195" s="33">
        <f>A177</f>
        <v>2</v>
      </c>
      <c r="B195" s="34">
        <f>B177</f>
        <v>4</v>
      </c>
      <c r="C195" s="121" t="s">
        <v>4</v>
      </c>
      <c r="D195" s="122"/>
      <c r="E195" s="35"/>
      <c r="F195" s="36">
        <f>F184+F194</f>
        <v>598</v>
      </c>
      <c r="G195" s="36">
        <f t="shared" ref="G195:J195" si="44">G184+G194</f>
        <v>20.004000000000001</v>
      </c>
      <c r="H195" s="36">
        <f t="shared" si="44"/>
        <v>19.93</v>
      </c>
      <c r="I195" s="36">
        <f t="shared" si="44"/>
        <v>87.956999999999994</v>
      </c>
      <c r="J195" s="36">
        <f t="shared" si="44"/>
        <v>615</v>
      </c>
      <c r="K195" s="36"/>
      <c r="L195" s="36">
        <f t="shared" ref="L195" si="45">L184+L194</f>
        <v>92.76</v>
      </c>
    </row>
    <row r="196" spans="1:12" ht="27.6" x14ac:dyDescent="0.25">
      <c r="A196" s="112">
        <v>2</v>
      </c>
      <c r="B196" s="113">
        <v>5</v>
      </c>
      <c r="C196" s="114" t="s">
        <v>15</v>
      </c>
      <c r="D196" s="48" t="s">
        <v>16</v>
      </c>
      <c r="E196" s="69" t="s">
        <v>73</v>
      </c>
      <c r="F196" s="88">
        <v>90</v>
      </c>
      <c r="G196" s="89">
        <v>11.659000000000001</v>
      </c>
      <c r="H196" s="89">
        <v>8.3040000000000003</v>
      </c>
      <c r="I196" s="89">
        <v>8.1039999999999992</v>
      </c>
      <c r="J196" s="88">
        <v>154</v>
      </c>
      <c r="K196" s="70" t="s">
        <v>103</v>
      </c>
      <c r="L196" s="45"/>
    </row>
    <row r="197" spans="1:12" ht="15.6" x14ac:dyDescent="0.25">
      <c r="A197" s="15"/>
      <c r="B197" s="16"/>
      <c r="C197" s="17"/>
      <c r="D197" s="20" t="s">
        <v>16</v>
      </c>
      <c r="E197" s="43" t="s">
        <v>72</v>
      </c>
      <c r="F197" s="64">
        <v>150</v>
      </c>
      <c r="G197" s="64">
        <v>3.282</v>
      </c>
      <c r="H197" s="64">
        <v>4.657</v>
      </c>
      <c r="I197" s="64">
        <v>22.027000000000001</v>
      </c>
      <c r="J197" s="64">
        <v>146</v>
      </c>
      <c r="K197" s="63" t="s">
        <v>50</v>
      </c>
      <c r="L197" s="46"/>
    </row>
    <row r="198" spans="1:12" ht="27.6" x14ac:dyDescent="0.25">
      <c r="A198" s="15"/>
      <c r="B198" s="16"/>
      <c r="C198" s="17"/>
      <c r="D198" s="20" t="s">
        <v>17</v>
      </c>
      <c r="E198" s="43" t="s">
        <v>104</v>
      </c>
      <c r="F198" s="64">
        <v>200</v>
      </c>
      <c r="G198" s="67">
        <v>0.8</v>
      </c>
      <c r="H198" s="67">
        <v>6.4000000000000001E-2</v>
      </c>
      <c r="I198" s="67">
        <v>9.4600000000000009</v>
      </c>
      <c r="J198" s="64">
        <v>42</v>
      </c>
      <c r="K198" s="63" t="s">
        <v>105</v>
      </c>
      <c r="L198" s="46"/>
    </row>
    <row r="199" spans="1:12" ht="15.6" x14ac:dyDescent="0.25">
      <c r="A199" s="15"/>
      <c r="B199" s="16"/>
      <c r="C199" s="17"/>
      <c r="D199" s="20" t="s">
        <v>18</v>
      </c>
      <c r="E199" s="65" t="s">
        <v>36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6" x14ac:dyDescent="0.25">
      <c r="A200" s="15"/>
      <c r="B200" s="16"/>
      <c r="C200" s="17"/>
      <c r="D200" s="41"/>
      <c r="E200" s="116"/>
      <c r="F200" s="117"/>
      <c r="G200" s="117"/>
      <c r="H200" s="117"/>
      <c r="I200" s="117"/>
      <c r="J200" s="117"/>
      <c r="K200" s="118"/>
      <c r="L200" s="46"/>
    </row>
    <row r="201" spans="1:12" ht="27.6" x14ac:dyDescent="0.25">
      <c r="A201" s="15"/>
      <c r="B201" s="16"/>
      <c r="C201" s="17"/>
      <c r="D201" s="20" t="s">
        <v>21</v>
      </c>
      <c r="E201" s="43" t="s">
        <v>49</v>
      </c>
      <c r="F201" s="64">
        <v>60</v>
      </c>
      <c r="G201" s="67">
        <v>0.70199999999999996</v>
      </c>
      <c r="H201" s="67">
        <v>3.0510000000000002</v>
      </c>
      <c r="I201" s="67">
        <v>6.72</v>
      </c>
      <c r="J201" s="64">
        <v>58</v>
      </c>
      <c r="K201" s="63" t="s">
        <v>69</v>
      </c>
      <c r="L201" s="46"/>
    </row>
    <row r="202" spans="1:12" ht="13.8" x14ac:dyDescent="0.25">
      <c r="A202" s="15"/>
      <c r="B202" s="16"/>
      <c r="C202" s="17"/>
      <c r="D202" s="90" t="s">
        <v>47</v>
      </c>
      <c r="E202" s="43" t="s">
        <v>76</v>
      </c>
      <c r="F202" s="64">
        <v>15</v>
      </c>
      <c r="G202" s="67">
        <v>1.246</v>
      </c>
      <c r="H202" s="64">
        <v>4.3140000000000001</v>
      </c>
      <c r="I202" s="67">
        <v>9.27</v>
      </c>
      <c r="J202" s="64">
        <v>81</v>
      </c>
      <c r="K202" s="63"/>
      <c r="L202" s="19"/>
    </row>
    <row r="203" spans="1:12" ht="15.75" customHeight="1" x14ac:dyDescent="0.25">
      <c r="A203" s="23"/>
      <c r="B203" s="24"/>
      <c r="C203" s="25"/>
      <c r="D203" s="26" t="s">
        <v>28</v>
      </c>
      <c r="E203" s="27"/>
      <c r="F203" s="73">
        <f>SUM(F196:F202)</f>
        <v>555</v>
      </c>
      <c r="G203" s="74">
        <f>SUM(G196:G202)</f>
        <v>20.209</v>
      </c>
      <c r="H203" s="74">
        <f>SUM(H196:H202)</f>
        <v>20.75</v>
      </c>
      <c r="I203" s="74">
        <f>SUM(I196:I202)</f>
        <v>74.420999999999992</v>
      </c>
      <c r="J203" s="73">
        <f>SUM(J196:J202)</f>
        <v>572</v>
      </c>
      <c r="K203" s="29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20</v>
      </c>
      <c r="D204" s="41" t="s">
        <v>21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22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23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24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25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26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27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28</v>
      </c>
      <c r="E213" s="27"/>
      <c r="F213" s="28">
        <f>SUM(F204:F212)</f>
        <v>0</v>
      </c>
      <c r="G213" s="28">
        <f t="shared" ref="G213:J213" si="46">SUM(G204:G212)</f>
        <v>0</v>
      </c>
      <c r="H213" s="28">
        <f t="shared" si="46"/>
        <v>0</v>
      </c>
      <c r="I213" s="28">
        <f t="shared" si="46"/>
        <v>0</v>
      </c>
      <c r="J213" s="28">
        <f t="shared" si="46"/>
        <v>0</v>
      </c>
      <c r="K213" s="29"/>
      <c r="L213" s="28">
        <f t="shared" ref="L213" si="47">SUM(L204:L212)</f>
        <v>0</v>
      </c>
    </row>
    <row r="214" spans="1:12" ht="14.4" thickBot="1" x14ac:dyDescent="0.3">
      <c r="A214" s="33">
        <f>A196</f>
        <v>2</v>
      </c>
      <c r="B214" s="34">
        <f>B196</f>
        <v>5</v>
      </c>
      <c r="C214" s="121" t="s">
        <v>4</v>
      </c>
      <c r="D214" s="122"/>
      <c r="E214" s="35"/>
      <c r="F214" s="36">
        <f>F203+F213</f>
        <v>555</v>
      </c>
      <c r="G214" s="36">
        <f t="shared" ref="G214:J214" si="48">G203+G213</f>
        <v>20.209</v>
      </c>
      <c r="H214" s="36">
        <f t="shared" si="48"/>
        <v>20.75</v>
      </c>
      <c r="I214" s="36">
        <f t="shared" si="48"/>
        <v>74.420999999999992</v>
      </c>
      <c r="J214" s="36">
        <f t="shared" si="48"/>
        <v>572</v>
      </c>
      <c r="K214" s="36"/>
      <c r="L214" s="36">
        <f t="shared" ref="L214" si="49">L203+L213</f>
        <v>92.76</v>
      </c>
    </row>
    <row r="215" spans="1:12" ht="12.75" customHeight="1" x14ac:dyDescent="0.25">
      <c r="A215" s="9">
        <v>2</v>
      </c>
      <c r="B215" s="10">
        <v>6</v>
      </c>
      <c r="C215" s="11" t="s">
        <v>15</v>
      </c>
      <c r="D215" s="48" t="s">
        <v>16</v>
      </c>
      <c r="E215" s="103" t="s">
        <v>44</v>
      </c>
      <c r="F215" s="104">
        <v>90</v>
      </c>
      <c r="G215" s="105">
        <v>10.215999999999999</v>
      </c>
      <c r="H215" s="105">
        <v>11.143000000000001</v>
      </c>
      <c r="I215" s="105">
        <v>3.758</v>
      </c>
      <c r="J215" s="104">
        <v>156</v>
      </c>
      <c r="K215" s="66" t="s">
        <v>39</v>
      </c>
      <c r="L215" s="71"/>
    </row>
    <row r="216" spans="1:12" ht="13.8" x14ac:dyDescent="0.25">
      <c r="A216" s="15"/>
      <c r="B216" s="16"/>
      <c r="C216" s="17"/>
      <c r="D216" s="20" t="s">
        <v>16</v>
      </c>
      <c r="E216" s="43" t="s">
        <v>88</v>
      </c>
      <c r="F216" s="64">
        <v>150</v>
      </c>
      <c r="G216" s="67">
        <v>2.3029999999999999</v>
      </c>
      <c r="H216" s="67">
        <v>4.1289999999999996</v>
      </c>
      <c r="I216" s="67">
        <v>23.943999999999999</v>
      </c>
      <c r="J216" s="64">
        <v>142</v>
      </c>
      <c r="K216" s="63" t="s">
        <v>89</v>
      </c>
      <c r="L216" s="62"/>
    </row>
    <row r="217" spans="1:12" ht="24" x14ac:dyDescent="0.25">
      <c r="A217" s="15"/>
      <c r="B217" s="16"/>
      <c r="C217" s="17"/>
      <c r="D217" s="20" t="s">
        <v>17</v>
      </c>
      <c r="E217" s="99" t="s">
        <v>94</v>
      </c>
      <c r="F217" s="64">
        <v>200</v>
      </c>
      <c r="G217" s="67">
        <v>0.1</v>
      </c>
      <c r="H217" s="64">
        <v>0.1</v>
      </c>
      <c r="I217" s="67">
        <v>12.43</v>
      </c>
      <c r="J217" s="64">
        <v>52</v>
      </c>
      <c r="K217" s="98" t="s">
        <v>48</v>
      </c>
      <c r="L217" s="62"/>
    </row>
    <row r="218" spans="1:12" ht="13.8" x14ac:dyDescent="0.25">
      <c r="A218" s="15"/>
      <c r="B218" s="16"/>
      <c r="C218" s="17"/>
      <c r="D218" s="20" t="s">
        <v>18</v>
      </c>
      <c r="E218" s="65" t="s">
        <v>36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3.8" x14ac:dyDescent="0.25">
      <c r="A219" s="15"/>
      <c r="B219" s="16"/>
      <c r="C219" s="17"/>
      <c r="D219" s="20" t="s">
        <v>19</v>
      </c>
      <c r="E219" s="43" t="s">
        <v>90</v>
      </c>
      <c r="F219" s="64">
        <v>100</v>
      </c>
      <c r="G219" s="67">
        <v>0.4</v>
      </c>
      <c r="H219" s="67">
        <v>0.4</v>
      </c>
      <c r="I219" s="67">
        <v>9.8000000000000007</v>
      </c>
      <c r="J219" s="64">
        <v>47</v>
      </c>
      <c r="K219" s="63" t="s">
        <v>46</v>
      </c>
      <c r="L219" s="62"/>
    </row>
    <row r="220" spans="1:12" ht="13.8" x14ac:dyDescent="0.25">
      <c r="A220" s="15"/>
      <c r="B220" s="16"/>
      <c r="C220" s="17"/>
      <c r="D220" s="18"/>
      <c r="E220" s="21"/>
      <c r="F220" s="19"/>
      <c r="G220" s="19"/>
      <c r="H220" s="19"/>
      <c r="I220" s="19"/>
      <c r="J220" s="19"/>
      <c r="K220" s="22"/>
      <c r="L220" s="62"/>
    </row>
    <row r="221" spans="1:12" ht="13.8" x14ac:dyDescent="0.25">
      <c r="A221" s="15"/>
      <c r="B221" s="16"/>
      <c r="C221" s="17"/>
      <c r="D221" s="90" t="s">
        <v>47</v>
      </c>
      <c r="E221" s="43" t="s">
        <v>91</v>
      </c>
      <c r="F221" s="64">
        <v>125</v>
      </c>
      <c r="G221" s="67">
        <v>0</v>
      </c>
      <c r="H221" s="67">
        <v>0</v>
      </c>
      <c r="I221" s="67">
        <v>15</v>
      </c>
      <c r="J221" s="64">
        <v>60</v>
      </c>
      <c r="K221" s="63"/>
      <c r="L221" s="62"/>
    </row>
    <row r="222" spans="1:12" ht="13.8" x14ac:dyDescent="0.25">
      <c r="A222" s="23"/>
      <c r="B222" s="24"/>
      <c r="C222" s="25"/>
      <c r="D222" s="26" t="s">
        <v>28</v>
      </c>
      <c r="E222" s="72"/>
      <c r="F222" s="73">
        <f>SUM(F215:F221)</f>
        <v>705</v>
      </c>
      <c r="G222" s="74">
        <f>SUM(G215:G221)</f>
        <v>15.538999999999998</v>
      </c>
      <c r="H222" s="73">
        <f>SUM(H215:H221)</f>
        <v>16.131999999999998</v>
      </c>
      <c r="I222" s="73">
        <f>SUM(I215:I221)</f>
        <v>83.771999999999991</v>
      </c>
      <c r="J222" s="73">
        <f>SUM(J215:J221)</f>
        <v>548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20</v>
      </c>
      <c r="D223" s="41" t="s">
        <v>21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22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23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24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25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26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27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28</v>
      </c>
      <c r="E232" s="27"/>
      <c r="F232" s="28">
        <f>SUM(F223:F231)</f>
        <v>0</v>
      </c>
      <c r="G232" s="28">
        <f t="shared" ref="G232:J232" si="50">SUM(G223:G231)</f>
        <v>0</v>
      </c>
      <c r="H232" s="28">
        <f t="shared" si="50"/>
        <v>0</v>
      </c>
      <c r="I232" s="28">
        <f t="shared" si="50"/>
        <v>0</v>
      </c>
      <c r="J232" s="28">
        <f t="shared" si="50"/>
        <v>0</v>
      </c>
      <c r="K232" s="29"/>
      <c r="L232" s="28">
        <f t="shared" ref="L232" si="51">SUM(L223:L231)</f>
        <v>0</v>
      </c>
    </row>
    <row r="233" spans="1:12" ht="14.4" thickBot="1" x14ac:dyDescent="0.3">
      <c r="A233" s="33">
        <f>A215</f>
        <v>2</v>
      </c>
      <c r="B233" s="34">
        <f>B215</f>
        <v>6</v>
      </c>
      <c r="C233" s="121" t="s">
        <v>4</v>
      </c>
      <c r="D233" s="122"/>
      <c r="E233" s="35"/>
      <c r="F233" s="36">
        <f>F222+F232</f>
        <v>705</v>
      </c>
      <c r="G233" s="36">
        <f t="shared" ref="G233:J233" si="52">G222+G232</f>
        <v>15.538999999999998</v>
      </c>
      <c r="H233" s="36">
        <f t="shared" si="52"/>
        <v>16.131999999999998</v>
      </c>
      <c r="I233" s="36">
        <f t="shared" si="52"/>
        <v>83.771999999999991</v>
      </c>
      <c r="J233" s="36">
        <f t="shared" si="52"/>
        <v>548</v>
      </c>
      <c r="K233" s="36"/>
      <c r="L233" s="36">
        <f t="shared" ref="L233:L234" si="53">L222+L232</f>
        <v>92.76</v>
      </c>
    </row>
    <row r="234" spans="1:12" ht="13.8" thickBot="1" x14ac:dyDescent="0.3">
      <c r="A234" s="82"/>
      <c r="B234" s="83"/>
      <c r="C234" s="120" t="s">
        <v>45</v>
      </c>
      <c r="D234" s="120"/>
      <c r="E234" s="120"/>
      <c r="F234" s="87">
        <f>(F233+F214+F195+F176+F157+F138+F119+F100+F81+F62+F43+F24)/12</f>
        <v>585.91666666666663</v>
      </c>
      <c r="G234" s="86">
        <f>(G233+G214+G195+G176+G157+G138+G119+G100+G81+G62+G43+G24)/12</f>
        <v>18.662583333333334</v>
      </c>
      <c r="H234" s="86">
        <f>(H233+H214+H195+H176+H157+H138+H119+H100+H81+H62+H43+H24)/12</f>
        <v>18.857166666666668</v>
      </c>
      <c r="I234" s="86">
        <f>(I233+I214+I195+I176+I157+I138+I119+I100+I81+I62+I43+I24)/12</f>
        <v>82.67649999999999</v>
      </c>
      <c r="J234" s="87">
        <f>(J233+J214+J195+J176+J157+J138+J119+J100+J81+J62+J43+J24)/12</f>
        <v>580.5</v>
      </c>
      <c r="K234" s="84"/>
      <c r="L234" s="85">
        <f t="shared" si="53"/>
        <v>92.76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2025-08-06T11:03:19Z</cp:lastPrinted>
  <dcterms:created xsi:type="dcterms:W3CDTF">2022-05-16T14:23:56Z</dcterms:created>
  <dcterms:modified xsi:type="dcterms:W3CDTF">2026-01-12T04:12:59Z</dcterms:modified>
</cp:coreProperties>
</file>